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<sst xmlns="http://schemas.openxmlformats.org/spreadsheetml/2006/main" count="26" uniqueCount="14">
  <si>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%</t>
  </si>
  <si>
    <t>2013/14</t>
  </si>
  <si>
    <t>Adult</t>
  </si>
  <si>
    <t>Senior</t>
  </si>
  <si>
    <t>Junior</t>
  </si>
  <si>
    <t>Intermediate</t>
  </si>
  <si>
    <t>Pay and Play</t>
  </si>
  <si>
    <t>Total:</t>
  </si>
  <si>
    <t>2014/15</t>
  </si>
  <si>
    <t>2015/16</t>
  </si>
  <si>
    <t>Male</t>
  </si>
  <si>
    <t>Female</t>
  </si>
  <si>
    <t>Total</t>
  </si>
  <si>
    <t>(incl. P%&amp;P)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</si>
</sst>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9" fontId="2" fillId="0" borderId="0" xfId="57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Male/Female Membership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9675"/>
          <c:w val="0.826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Sheet1!$L$4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Sheet1!$M$3:$O$3</c:f>
              <c:strCache/>
            </c:strRef>
          </c:cat>
          <c:val>
            <c:numRef>
              <c:f>Sheet1!$M$4:$O$4</c:f>
              <c:numCache/>
            </c:numRef>
          </c:val>
        </c:ser>
        <c:ser>
          <c:idx val="1"/>
          <c:order val="1"/>
          <c:tx>
            <c:strRef>
              <c:f>Sheet1!$L$5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Sheet1!$M$3:$O$3</c:f>
              <c:strCache/>
            </c:strRef>
          </c:cat>
          <c:val>
            <c:numRef>
              <c:f>Sheet1!$M$5:$O$5</c:f>
              <c:numCache/>
            </c:numRef>
          </c:val>
        </c:ser>
        <c:overlap val="100"/>
        <c:axId val="13591882"/>
        <c:axId val="55218075"/>
      </c:barChart>
      <c:catAx>
        <c:axId val="1359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18075"/>
        <c:crosses val="autoZero"/>
        <c:auto val="1"/>
        <c:lblOffset val="100"/>
        <c:tickLblSkip val="1"/>
        <c:noMultiLvlLbl val="0"/>
      </c:catAx>
      <c:valAx>
        <c:axId val="5521807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918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"/>
          <c:y val="0.473"/>
          <c:w val="0.1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Members (excludes Pay &amp; Play)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9675"/>
          <c:w val="0.9767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Sheet1!$M$3:$O$3</c:f>
              <c:strCache/>
            </c:strRef>
          </c:cat>
          <c:val>
            <c:numRef>
              <c:f>Sheet1!$M$7:$O$7</c:f>
              <c:numCache/>
            </c:numRef>
          </c:val>
        </c:ser>
        <c:axId val="27200628"/>
        <c:axId val="43479061"/>
      </c:barChart>
      <c:catAx>
        <c:axId val="27200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79061"/>
        <c:crosses val="autoZero"/>
        <c:auto val="1"/>
        <c:lblOffset val="100"/>
        <c:tickLblSkip val="1"/>
        <c:noMultiLvlLbl val="0"/>
      </c:catAx>
      <c:valAx>
        <c:axId val="434790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006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Membership Categories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735"/>
          <c:w val="0.8455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Sheet1!$M$10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Sheet1!$L$11:$L$15</c:f>
              <c:strCache/>
            </c:strRef>
          </c:cat>
          <c:val>
            <c:numRef>
              <c:f>Sheet1!$M$11:$M$15</c:f>
              <c:numCache/>
            </c:numRef>
          </c:val>
        </c:ser>
        <c:ser>
          <c:idx val="1"/>
          <c:order val="1"/>
          <c:tx>
            <c:strRef>
              <c:f>Sheet1!$N$10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Sheet1!$L$11:$L$15</c:f>
              <c:strCache/>
            </c:strRef>
          </c:cat>
          <c:val>
            <c:numRef>
              <c:f>Sheet1!$N$11:$N$15</c:f>
              <c:numCache/>
            </c:numRef>
          </c:val>
        </c:ser>
        <c:ser>
          <c:idx val="2"/>
          <c:order val="2"/>
          <c:tx>
            <c:strRef>
              <c:f>Sheet1!$O$10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Sheet1!$L$11:$L$15</c:f>
              <c:strCache/>
            </c:strRef>
          </c:cat>
          <c:val>
            <c:numRef>
              <c:f>Sheet1!$O$11:$O$15</c:f>
              <c:numCache/>
            </c:numRef>
          </c:val>
        </c:ser>
        <c:axId val="55767230"/>
        <c:axId val="32143023"/>
      </c:barChart>
      <c:catAx>
        <c:axId val="5576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43023"/>
        <c:crosses val="autoZero"/>
        <c:auto val="1"/>
        <c:lblOffset val="100"/>
        <c:tickLblSkip val="1"/>
        <c:noMultiLvlLbl val="0"/>
      </c:catAx>
      <c:valAx>
        <c:axId val="32143023"/>
        <c:scaling>
          <c:orientation val="minMax"/>
          <c:max val="2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67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"/>
          <c:y val="0.45075"/>
          <c:w val="0.12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409575</xdr:colOff>
      <xdr:row>2</xdr:row>
      <xdr:rowOff>0</xdr:rowOff>
    </xdr:from>
    <xdr:to>
      <xdr:col>23</xdr:col>
      <xdr:colOff>104775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10115550" y="381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428625</xdr:colOff>
      <xdr:row>17</xdr:row>
      <xdr:rowOff>9525</xdr:rowOff>
    </xdr:from>
    <xdr:to>
      <xdr:col>23</xdr:col>
      <xdr:colOff>123825</xdr:colOff>
      <xdr:row>31</xdr:row>
      <xdr:rowOff>85725</xdr:rowOff>
    </xdr:to>
    <xdr:graphicFrame>
      <xdr:nvGraphicFramePr>
        <xdr:cNvPr id="2" name="Chart 2"/>
        <xdr:cNvGraphicFramePr/>
      </xdr:nvGraphicFramePr>
      <xdr:xfrm>
        <a:off x="10134600" y="32480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923925</xdr:colOff>
      <xdr:row>14</xdr:row>
      <xdr:rowOff>161925</xdr:rowOff>
    </xdr:from>
    <xdr:to>
      <xdr:col>10</xdr:col>
      <xdr:colOff>361950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1533525" y="2828925"/>
        <a:ext cx="548640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16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2" max="2" width="17.57421875" style="0" customWidth="1"/>
  </cols>
  <sheetData>
    <row r="3" spans="2:15" ht="15">
      <c r="B3" s="1"/>
      <c r="C3" s="2" t="s">
        <v>9</v>
      </c>
      <c r="D3" s="2" t="s">
        <v>0</v>
      </c>
      <c r="E3" s="3"/>
      <c r="F3" s="2" t="s">
        <v>8</v>
      </c>
      <c r="I3" s="2" t="s">
        <v>1</v>
      </c>
      <c r="M3" t="s">
        <v>1</v>
      </c>
      <c r="N3" t="str">
        <f>+F3</f>
        <v>2014/15</v>
      </c>
      <c r="O3" t="s">
        <v>9</v>
      </c>
    </row>
    <row r="4" spans="2:15" ht="15">
      <c r="B4" s="4" t="s">
        <v>2</v>
      </c>
      <c r="C4" s="3">
        <v>144</v>
      </c>
      <c r="D4" s="7">
        <f>+C4/$C$9</f>
        <v>0.5581395348837209</v>
      </c>
      <c r="E4" s="3"/>
      <c r="F4" s="3">
        <v>191</v>
      </c>
      <c r="G4" s="7">
        <f>+F4/$F$9</f>
        <v>0.6282894736842105</v>
      </c>
      <c r="H4" s="3"/>
      <c r="I4" s="8">
        <v>186</v>
      </c>
      <c r="J4" s="7">
        <f>+I4/$I$9</f>
        <v>0.636986301369863</v>
      </c>
      <c r="K4" s="8"/>
      <c r="L4" t="s">
        <v>10</v>
      </c>
      <c r="M4" s="9">
        <v>0.78</v>
      </c>
      <c r="N4" s="9">
        <f>+G11</f>
        <v>0.7614035087719299</v>
      </c>
      <c r="O4" s="9">
        <v>0.73</v>
      </c>
    </row>
    <row r="5" spans="2:15" ht="15">
      <c r="B5" s="4" t="s">
        <v>3</v>
      </c>
      <c r="C5" s="3">
        <v>55</v>
      </c>
      <c r="D5" s="7">
        <f>+C5/$C$9</f>
        <v>0.2131782945736434</v>
      </c>
      <c r="E5" s="3"/>
      <c r="F5" s="3">
        <v>54</v>
      </c>
      <c r="G5" s="7">
        <f>+F5/$F$9</f>
        <v>0.17763157894736842</v>
      </c>
      <c r="H5" s="3"/>
      <c r="I5" s="8">
        <v>52</v>
      </c>
      <c r="J5" s="7">
        <f>+I5/$I$9</f>
        <v>0.1780821917808219</v>
      </c>
      <c r="K5" s="8"/>
      <c r="L5" t="s">
        <v>11</v>
      </c>
      <c r="M5" s="9">
        <v>0.22</v>
      </c>
      <c r="N5" s="9">
        <f>+G12</f>
        <v>0.23859649122807017</v>
      </c>
      <c r="O5" s="9">
        <v>0.28</v>
      </c>
    </row>
    <row r="6" spans="2:11" ht="15">
      <c r="B6" s="4" t="s">
        <v>4</v>
      </c>
      <c r="C6" s="3">
        <v>31</v>
      </c>
      <c r="D6" s="7">
        <f>+C6/$C$9</f>
        <v>0.12015503875968993</v>
      </c>
      <c r="E6" s="3"/>
      <c r="F6" s="3">
        <v>37</v>
      </c>
      <c r="G6" s="7">
        <f>+F6/$F$9</f>
        <v>0.12171052631578948</v>
      </c>
      <c r="H6" s="3"/>
      <c r="I6" s="8">
        <v>32</v>
      </c>
      <c r="J6" s="7">
        <f>+I6/$I$9</f>
        <v>0.1095890410958904</v>
      </c>
      <c r="K6" s="8"/>
    </row>
    <row r="7" spans="2:15" ht="15">
      <c r="B7" s="4" t="s">
        <v>5</v>
      </c>
      <c r="C7" s="3">
        <v>8</v>
      </c>
      <c r="D7" s="7">
        <f>+C7/$C$9</f>
        <v>0.031007751937984496</v>
      </c>
      <c r="E7" s="3"/>
      <c r="F7" s="3">
        <v>3</v>
      </c>
      <c r="G7" s="7">
        <f>+F7/$F$9</f>
        <v>0.009868421052631578</v>
      </c>
      <c r="H7" s="3"/>
      <c r="I7" s="8">
        <v>2</v>
      </c>
      <c r="J7" s="7">
        <f>+I7/$I$9</f>
        <v>0.00684931506849315</v>
      </c>
      <c r="K7" s="8"/>
      <c r="L7" t="s">
        <v>12</v>
      </c>
      <c r="M7">
        <f>292-20</f>
        <v>272</v>
      </c>
      <c r="N7">
        <f>304-19</f>
        <v>285</v>
      </c>
      <c r="O7">
        <f>258-20</f>
        <v>238</v>
      </c>
    </row>
    <row r="8" spans="2:12" ht="15">
      <c r="B8" s="4" t="s">
        <v>6</v>
      </c>
      <c r="C8" s="5">
        <v>20</v>
      </c>
      <c r="D8" s="7">
        <f>+C8/$C$9</f>
        <v>0.07751937984496124</v>
      </c>
      <c r="E8" s="3"/>
      <c r="F8" s="5">
        <v>19</v>
      </c>
      <c r="G8" s="7">
        <f>+F8/$F$9</f>
        <v>0.0625</v>
      </c>
      <c r="H8" s="3"/>
      <c r="I8" s="8">
        <v>20</v>
      </c>
      <c r="J8" s="7">
        <f>+I8/$I$9</f>
        <v>0.0684931506849315</v>
      </c>
      <c r="K8" s="8"/>
      <c r="L8" s="10" t="s">
        <v>13</v>
      </c>
    </row>
    <row r="9" spans="2:12" ht="15">
      <c r="B9" s="4" t="s">
        <v>7</v>
      </c>
      <c r="C9" s="3">
        <f>SUM(C4:C8)</f>
        <v>258</v>
      </c>
      <c r="D9" s="3"/>
      <c r="E9" s="3"/>
      <c r="F9" s="3">
        <f>SUM(F4:F8)</f>
        <v>304</v>
      </c>
      <c r="G9" s="3"/>
      <c r="H9" s="3"/>
      <c r="I9" s="8">
        <f>SUM(I4:I8)</f>
        <v>292</v>
      </c>
      <c r="J9" s="8"/>
      <c r="K9" s="8"/>
      <c r="L9" s="10"/>
    </row>
    <row r="10" spans="3:15" ht="15">
      <c r="C10" s="3"/>
      <c r="D10" s="3"/>
      <c r="E10" s="3"/>
      <c r="F10" s="3"/>
      <c r="G10" s="3"/>
      <c r="H10" s="3"/>
      <c r="I10" s="8"/>
      <c r="J10" s="8"/>
      <c r="K10" s="8"/>
      <c r="M10" t="s">
        <v>1</v>
      </c>
      <c r="N10" t="s">
        <v>8</v>
      </c>
      <c r="O10" t="s">
        <v>9</v>
      </c>
    </row>
    <row r="11" spans="2:15" ht="15">
      <c r="B11" s="4" t="s">
        <v>10</v>
      </c>
      <c r="C11" s="3">
        <v>174</v>
      </c>
      <c r="D11" s="7">
        <f>+C11/C13</f>
        <v>0.725</v>
      </c>
      <c r="E11" s="3"/>
      <c r="F11" s="3">
        <v>217</v>
      </c>
      <c r="G11" s="7">
        <f>+F11/F13</f>
        <v>0.7614035087719299</v>
      </c>
      <c r="H11" s="3"/>
      <c r="I11" s="8">
        <v>214</v>
      </c>
      <c r="J11" s="7">
        <f>+I11/I13</f>
        <v>0.781021897810219</v>
      </c>
      <c r="K11" s="8"/>
      <c r="L11" s="1" t="s">
        <v>2</v>
      </c>
      <c r="M11" s="8">
        <v>186</v>
      </c>
      <c r="N11" s="3">
        <v>191</v>
      </c>
      <c r="O11" s="3">
        <v>144</v>
      </c>
    </row>
    <row r="12" spans="2:15" ht="15">
      <c r="B12" s="4" t="s">
        <v>11</v>
      </c>
      <c r="C12" s="3">
        <v>66</v>
      </c>
      <c r="D12" s="7">
        <f>+C12/C13</f>
        <v>0.275</v>
      </c>
      <c r="E12" s="3"/>
      <c r="F12" s="3">
        <v>68</v>
      </c>
      <c r="G12" s="7">
        <f>+F12/F13</f>
        <v>0.23859649122807017</v>
      </c>
      <c r="H12" s="3"/>
      <c r="I12" s="8">
        <v>60</v>
      </c>
      <c r="J12" s="7">
        <f>+I12/I13</f>
        <v>0.21897810218978103</v>
      </c>
      <c r="K12" s="8"/>
      <c r="L12" s="1" t="s">
        <v>3</v>
      </c>
      <c r="M12" s="8">
        <v>52</v>
      </c>
      <c r="N12" s="3">
        <v>54</v>
      </c>
      <c r="O12" s="3">
        <v>55</v>
      </c>
    </row>
    <row r="13" spans="3:15" ht="15">
      <c r="C13" s="3">
        <f>SUM(C11:C12)</f>
        <v>240</v>
      </c>
      <c r="D13" s="3"/>
      <c r="E13" s="3"/>
      <c r="F13" s="3">
        <f>SUM(F11:F12)</f>
        <v>285</v>
      </c>
      <c r="G13" s="3"/>
      <c r="H13" s="3"/>
      <c r="I13" s="8">
        <f>SUM(I11:I12)</f>
        <v>274</v>
      </c>
      <c r="J13" s="8"/>
      <c r="K13" s="8"/>
      <c r="L13" s="1" t="s">
        <v>4</v>
      </c>
      <c r="M13" s="8">
        <v>32</v>
      </c>
      <c r="N13" s="3">
        <v>37</v>
      </c>
      <c r="O13" s="3">
        <v>31</v>
      </c>
    </row>
    <row r="14" spans="3:15" ht="15">
      <c r="C14" s="3"/>
      <c r="D14" s="3"/>
      <c r="E14" s="3"/>
      <c r="F14" s="3"/>
      <c r="G14" s="3"/>
      <c r="H14" s="3"/>
      <c r="I14" s="8"/>
      <c r="J14" s="8"/>
      <c r="K14" s="8"/>
      <c r="L14" s="1" t="s">
        <v>5</v>
      </c>
      <c r="M14" s="8">
        <v>2</v>
      </c>
      <c r="N14" s="3">
        <v>3</v>
      </c>
      <c r="O14" s="3">
        <v>8</v>
      </c>
    </row>
    <row r="15" spans="3:15" ht="15">
      <c r="C15" s="3"/>
      <c r="D15" s="3"/>
      <c r="E15" s="3"/>
      <c r="F15" s="3"/>
      <c r="G15" s="3"/>
      <c r="H15" s="3"/>
      <c r="I15" s="8"/>
      <c r="J15" s="8"/>
      <c r="K15" s="8"/>
      <c r="L15" s="1" t="s">
        <v>6</v>
      </c>
      <c r="M15" s="8">
        <v>20</v>
      </c>
      <c r="N15" s="5">
        <v>19</v>
      </c>
      <c r="O15" s="5">
        <v>20</v>
      </c>
    </row>
    <row r="16" spans="3:8" ht="15">
      <c r="C16" s="6"/>
      <c r="D16" s="6"/>
      <c r="E16" s="6"/>
      <c r="F16" s="6"/>
      <c r="G16" s="6"/>
      <c r="H16" s="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Long Chen</cp:lastModifiedBy>
  <dcterms:created xsi:type="dcterms:W3CDTF">2015-10-12T21:06:27Z</dcterms:created>
  <dcterms:modified xsi:type="dcterms:W3CDTF">2017-09-08T21:34:45Z</dcterms:modified>
  <cp:category/>
  <cp:version/>
  <cp:contentType/>
  <cp:contentStatus/>
</cp:coreProperties>
</file>